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485" firstSheet="2" activeTab="2"/>
  </bookViews>
  <sheets>
    <sheet name="на 18.04.2012" sheetId="1" r:id="rId1"/>
    <sheet name="о доплате до МРОТ" sheetId="2" r:id="rId2"/>
    <sheet name="на сайт" sheetId="3" r:id="rId3"/>
  </sheets>
  <definedNames>
    <definedName name="А10">#REF!</definedName>
    <definedName name="В1">#REF!</definedName>
    <definedName name="_xlnm.Print_Area" localSheetId="2">'на сайт'!$A$1:$H$27</definedName>
  </definedNames>
  <calcPr fullCalcOnLoad="1"/>
</workbook>
</file>

<file path=xl/sharedStrings.xml><?xml version="1.0" encoding="utf-8"?>
<sst xmlns="http://schemas.openxmlformats.org/spreadsheetml/2006/main" count="76" uniqueCount="56">
  <si>
    <t>Наименование</t>
  </si>
  <si>
    <t>Рабочие</t>
  </si>
  <si>
    <t>Главный бухгалтер</t>
  </si>
  <si>
    <t>М.Г. Изендеева</t>
  </si>
  <si>
    <t>А.И. Ершова</t>
  </si>
  <si>
    <t>Руководители</t>
  </si>
  <si>
    <t>Прочие специалисты</t>
  </si>
  <si>
    <t>Служащие</t>
  </si>
  <si>
    <t>МАОУ "Средняя школа № 8"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</si>
  <si>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</si>
  <si>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</si>
  <si>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</si>
  <si>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</si>
  <si>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</si>
  <si>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</si>
  <si>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</si>
  <si>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</si>
  <si>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</si>
  <si>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</si>
  <si>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</si>
  <si>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</si>
  <si>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</si>
  <si>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2-47-60</t>
  </si>
  <si>
    <t>Исполнитель</t>
  </si>
  <si>
    <t>2-34-31</t>
  </si>
  <si>
    <t>%</t>
  </si>
  <si>
    <t>Директор МАОУ "Средняя школа № 8"</t>
  </si>
  <si>
    <t>Е.В. Баженова</t>
  </si>
  <si>
    <t xml:space="preserve">Главный бухгалтер МАОУ "Средняя школа № 8"                                                                 </t>
  </si>
  <si>
    <t>Экономист МАОУ "Средняя школа № 8"</t>
  </si>
  <si>
    <t>Специалисты</t>
  </si>
  <si>
    <t>Директор</t>
  </si>
  <si>
    <t>№ п/п</t>
  </si>
  <si>
    <t>Наименование муниципального общеобразовательного учреждения</t>
  </si>
  <si>
    <t>Выделено средств на оплату труда (ст.211) на 2012 год всего, тыс.руб.</t>
  </si>
  <si>
    <t>в том числе учительский ФОТ, тыс.руб.</t>
  </si>
  <si>
    <t>Информация о доведенном объеме средств на выплату заработной платы учителям по МАОУ "Средняя школа № 8"</t>
  </si>
  <si>
    <t>Информация о среднемесячной начисленной заработной плате работников по МАОУ "Средняя школа № 8" за 2012 г.</t>
  </si>
  <si>
    <t>Среднесписочная численность работников за отчетный период (чел.)</t>
  </si>
  <si>
    <t>Начислено средств на оплату труда работников ОУ в отчетном периоде по КОСГУ - 211 (тыс.руб.)</t>
  </si>
  <si>
    <t>ВСЕГО (из всех источников)</t>
  </si>
  <si>
    <t>Среднемесячная заработная плата работников в отчетном периоде (руб.)</t>
  </si>
  <si>
    <t>из них</t>
  </si>
  <si>
    <t>в тыс.руб.</t>
  </si>
  <si>
    <t>Кол-во работников, которым производится доплата до минимального размера заработной платы</t>
  </si>
  <si>
    <t>Сумма доплат до минимального размера заработной платы</t>
  </si>
  <si>
    <t>II квартал</t>
  </si>
  <si>
    <t>III квартал</t>
  </si>
  <si>
    <t>IV квартал</t>
  </si>
  <si>
    <t>Всего:</t>
  </si>
  <si>
    <t>Информация о работниках, которым производится доплата до минимального размера заработной платы по МАОУ "Средняя школа № 8" за 2012 г.</t>
  </si>
  <si>
    <t>Минимальная начисленная заработная плата 1 работника, (руб.)*</t>
  </si>
  <si>
    <t>Максимальная начисленная заработная плата 1 работника, (руб.)**</t>
  </si>
  <si>
    <t>Н.Н. Прокофьева</t>
  </si>
  <si>
    <r>
      <t>**</t>
    </r>
    <r>
      <rPr>
        <i/>
        <sz val="10"/>
        <rFont val="Trebuchet MS"/>
        <family val="2"/>
      </rPr>
      <t>Максимальная начисленная заработная плата включает: оплата труда работника Высшей квалификационной категории, оплата труда по внутреннему совмещению, стимулирующая выплата, единовременная и разовая премии.</t>
    </r>
  </si>
  <si>
    <r>
      <t>*</t>
    </r>
    <r>
      <rPr>
        <i/>
        <sz val="10"/>
        <rFont val="Trebuchet MS"/>
        <family val="2"/>
      </rPr>
      <t>Минимальная начисленная заработная плата включает: оплату труда работника (категория "Младший обслуживающий персонал"); коэффициенты специфики и повышающие коэффициенты равны нулю.</t>
    </r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</si>
</sst>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"/>
    <numFmt numFmtId="184" formatCode="0.000000"/>
    <numFmt numFmtId="185" formatCode="0.0000"/>
    <numFmt numFmtId="186" formatCode="#,##0.0"/>
    <numFmt numFmtId="187" formatCode="0.0000000"/>
    <numFmt numFmtId="188" formatCode="00"/>
    <numFmt numFmtId="189" formatCode="#,##0.00&quot;р.&quot;"/>
    <numFmt numFmtId="190" formatCode="#,##0.00_ ;\-#,##0.00\ "/>
    <numFmt numFmtId="191" formatCode="[$-FC19]d\ mmmm\ yyyy\ &quot;г.&quot;"/>
    <numFmt numFmtId="192" formatCode="#,##0.00_р_."/>
    <numFmt numFmtId="193" formatCode="#,##0.000"/>
    <numFmt numFmtId="194" formatCode="#,##0.0_р_."/>
    <numFmt numFmtId="195" formatCode="#,##0_р_."/>
    <numFmt numFmtId="196" formatCode="#,##0.000_р_.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"/>
    <numFmt numFmtId="202" formatCode="0.00000000"/>
    <numFmt numFmtId="203" formatCode="000000"/>
    <numFmt numFmtId="204" formatCode="#,##0.0000_р_."/>
    <numFmt numFmtId="205" formatCode="0.0000000000"/>
    <numFmt numFmtId="206" formatCode="0.00000000000"/>
    <numFmt numFmtId="207" formatCode="0.000000000000"/>
    <numFmt numFmtId="208" formatCode="0.000000000"/>
    <numFmt numFmtId="209" formatCode="#,##0.00;[Red]\-#,##0.00"/>
    <numFmt numFmtId="210" formatCode="#,##0.00_ ;[Red]\-#,##0.00\ "/>
    <numFmt numFmtId="211" formatCode="#,##0.0000"/>
    <numFmt numFmtId="212" formatCode="#,##0.00000"/>
    <numFmt numFmtId="213" formatCode="#,##0.000000"/>
    <numFmt numFmtId="214" formatCode="#,##0.0000000"/>
    <numFmt numFmtId="215" formatCode="0.00_ ;[Red]\-0.0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8"/>
      <name val="Arial Cyr"/>
      <family val="0"/>
    </font>
    <font>
      <i/>
      <sz val="16"/>
      <color indexed="8"/>
      <name val="Monotype Corsiva"/>
      <family val="4"/>
    </font>
    <font>
      <i/>
      <sz val="16"/>
      <name val="Monotype Corsiva"/>
      <family val="4"/>
    </font>
    <font>
      <sz val="12"/>
      <name val="Times New Roman"/>
      <family val="1"/>
    </font>
    <font>
      <i/>
      <sz val="14"/>
      <name val="Monotype Corsiva"/>
      <family val="4"/>
    </font>
    <font>
      <i/>
      <sz val="12"/>
      <name val="Monotype Corsiva"/>
      <family val="4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0"/>
      <color indexed="57"/>
      <name val="Times New Roman"/>
      <family val="1"/>
    </font>
    <font>
      <sz val="11"/>
      <color indexed="57"/>
      <name val="Calibri"/>
      <family val="2"/>
    </font>
    <font>
      <i/>
      <sz val="10"/>
      <color indexed="57"/>
      <name val="Times New Roman"/>
      <family val="1"/>
    </font>
    <font>
      <b/>
      <i/>
      <sz val="11"/>
      <color indexed="8"/>
      <name val="Trebuchet MS"/>
      <family val="2"/>
    </font>
    <font>
      <b/>
      <i/>
      <sz val="10"/>
      <name val="Trebuchet MS"/>
      <family val="2"/>
    </font>
    <font>
      <b/>
      <i/>
      <sz val="14"/>
      <color indexed="8"/>
      <name val="Trebuchet MS"/>
      <family val="2"/>
    </font>
    <font>
      <b/>
      <i/>
      <sz val="12"/>
      <name val="Trebuchet MS"/>
      <family val="2"/>
    </font>
    <font>
      <b/>
      <u val="single"/>
      <sz val="11"/>
      <name val="Bookman Old Style"/>
      <family val="1"/>
    </font>
    <font>
      <sz val="10"/>
      <name val="Bookman Old Style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i/>
      <sz val="20"/>
      <name val="Trebuchet MS"/>
      <family val="2"/>
    </font>
    <font>
      <i/>
      <sz val="10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4" fillId="0" borderId="10" xfId="92" applyFont="1" applyBorder="1">
      <alignment/>
      <protection/>
    </xf>
    <xf numFmtId="0" fontId="25" fillId="0" borderId="0" xfId="97" applyFont="1" applyAlignment="1">
      <alignment/>
      <protection/>
    </xf>
    <xf numFmtId="0" fontId="1" fillId="0" borderId="0" xfId="93">
      <alignment/>
      <protection/>
    </xf>
    <xf numFmtId="0" fontId="30" fillId="0" borderId="0" xfId="93" applyFont="1">
      <alignment/>
      <protection/>
    </xf>
    <xf numFmtId="0" fontId="24" fillId="0" borderId="0" xfId="93" applyFont="1">
      <alignment/>
      <protection/>
    </xf>
    <xf numFmtId="0" fontId="24" fillId="0" borderId="10" xfId="93" applyFont="1" applyBorder="1">
      <alignment/>
      <protection/>
    </xf>
    <xf numFmtId="0" fontId="25" fillId="0" borderId="0" xfId="97" applyFont="1" applyFill="1" applyAlignment="1">
      <alignment/>
      <protection/>
    </xf>
    <xf numFmtId="0" fontId="25" fillId="0" borderId="10" xfId="97" applyFont="1" applyBorder="1" applyAlignment="1">
      <alignment/>
      <protection/>
    </xf>
    <xf numFmtId="0" fontId="25" fillId="0" borderId="0" xfId="97" applyFont="1" applyAlignment="1">
      <alignment horizontal="center"/>
      <protection/>
    </xf>
    <xf numFmtId="0" fontId="34" fillId="0" borderId="0" xfId="94" applyFont="1" applyAlignment="1">
      <alignment horizontal="center" vertical="center" wrapText="1"/>
      <protection/>
    </xf>
    <xf numFmtId="0" fontId="35" fillId="0" borderId="0" xfId="94" applyFont="1">
      <alignment/>
      <protection/>
    </xf>
    <xf numFmtId="0" fontId="34" fillId="0" borderId="0" xfId="94" applyFont="1" applyFill="1" applyBorder="1" applyAlignment="1">
      <alignment horizontal="center" vertical="center" wrapText="1"/>
      <protection/>
    </xf>
    <xf numFmtId="2" fontId="34" fillId="0" borderId="0" xfId="94" applyNumberFormat="1" applyFont="1" applyAlignment="1">
      <alignment horizontal="center" vertical="center" wrapText="1"/>
      <protection/>
    </xf>
    <xf numFmtId="2" fontId="34" fillId="0" borderId="0" xfId="94" applyNumberFormat="1" applyFont="1" applyFill="1" applyBorder="1" applyAlignment="1">
      <alignment horizontal="center" vertical="center" wrapText="1"/>
      <protection/>
    </xf>
    <xf numFmtId="0" fontId="31" fillId="0" borderId="0" xfId="94" applyFont="1" applyAlignment="1">
      <alignment horizontal="center" vertical="center" wrapText="1"/>
      <protection/>
    </xf>
    <xf numFmtId="4" fontId="31" fillId="0" borderId="0" xfId="94" applyNumberFormat="1" applyFont="1" applyAlignment="1">
      <alignment horizontal="center" vertical="center" wrapText="1"/>
      <protection/>
    </xf>
    <xf numFmtId="2" fontId="31" fillId="0" borderId="0" xfId="94" applyNumberFormat="1" applyFont="1" applyAlignment="1">
      <alignment horizontal="center" vertical="center" wrapText="1"/>
      <protection/>
    </xf>
    <xf numFmtId="0" fontId="24" fillId="0" borderId="0" xfId="92" applyFont="1" applyBorder="1">
      <alignment/>
      <protection/>
    </xf>
    <xf numFmtId="0" fontId="25" fillId="0" borderId="0" xfId="98" applyFont="1" applyBorder="1">
      <alignment/>
      <protection/>
    </xf>
    <xf numFmtId="0" fontId="27" fillId="0" borderId="0" xfId="98" applyFont="1" applyBorder="1">
      <alignment/>
      <protection/>
    </xf>
    <xf numFmtId="0" fontId="28" fillId="0" borderId="0" xfId="98" applyFont="1" applyBorder="1">
      <alignment/>
      <protection/>
    </xf>
    <xf numFmtId="0" fontId="25" fillId="0" borderId="0" xfId="98" applyFont="1" applyBorder="1">
      <alignment/>
      <protection/>
    </xf>
    <xf numFmtId="0" fontId="37" fillId="0" borderId="0" xfId="93" applyFont="1" applyBorder="1" applyAlignment="1">
      <alignment wrapText="1"/>
      <protection/>
    </xf>
    <xf numFmtId="0" fontId="38" fillId="0" borderId="0" xfId="0" applyFont="1" applyBorder="1" applyAlignment="1">
      <alignment vertical="center" wrapText="1"/>
    </xf>
    <xf numFmtId="4" fontId="39" fillId="0" borderId="0" xfId="93" applyNumberFormat="1" applyFont="1" applyBorder="1" applyAlignment="1">
      <alignment vertical="center" wrapText="1"/>
      <protection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32" fillId="0" borderId="0" xfId="96" applyFont="1" applyAlignment="1">
      <alignment horizontal="center" vertical="center"/>
      <protection/>
    </xf>
    <xf numFmtId="0" fontId="33" fillId="0" borderId="0" xfId="96" applyFont="1" applyAlignment="1">
      <alignment horizontal="center" vertical="center"/>
      <protection/>
    </xf>
    <xf numFmtId="0" fontId="32" fillId="0" borderId="0" xfId="96" applyFont="1" applyAlignment="1">
      <alignment horizontal="center" vertical="center" wrapText="1"/>
      <protection/>
    </xf>
    <xf numFmtId="0" fontId="33" fillId="0" borderId="15" xfId="96" applyFont="1" applyBorder="1" applyAlignment="1">
      <alignment horizontal="center" vertical="center" wrapText="1"/>
      <protection/>
    </xf>
    <xf numFmtId="0" fontId="42" fillId="0" borderId="0" xfId="96" applyFont="1" applyAlignment="1">
      <alignment horizontal="center" vertical="center" wrapText="1"/>
      <protection/>
    </xf>
    <xf numFmtId="0" fontId="32" fillId="0" borderId="15" xfId="96" applyFont="1" applyBorder="1" applyAlignment="1">
      <alignment horizontal="center" vertical="center" wrapText="1"/>
      <protection/>
    </xf>
    <xf numFmtId="4" fontId="32" fillId="0" borderId="15" xfId="96" applyNumberFormat="1" applyFont="1" applyBorder="1" applyAlignment="1">
      <alignment horizontal="center" vertical="center" wrapText="1"/>
      <protection/>
    </xf>
    <xf numFmtId="4" fontId="32" fillId="4" borderId="15" xfId="96" applyNumberFormat="1" applyFont="1" applyFill="1" applyBorder="1" applyAlignment="1">
      <alignment horizontal="center" vertical="center" wrapText="1"/>
      <protection/>
    </xf>
    <xf numFmtId="0" fontId="42" fillId="0" borderId="0" xfId="96" applyFont="1" applyAlignment="1">
      <alignment wrapText="1"/>
      <protection/>
    </xf>
    <xf numFmtId="0" fontId="33" fillId="0" borderId="15" xfId="96" applyFont="1" applyBorder="1" applyAlignment="1">
      <alignment horizontal="center" wrapText="1"/>
      <protection/>
    </xf>
    <xf numFmtId="0" fontId="32" fillId="0" borderId="15" xfId="96" applyFont="1" applyBorder="1" applyAlignment="1">
      <alignment horizontal="center" wrapText="1"/>
      <protection/>
    </xf>
    <xf numFmtId="4" fontId="32" fillId="4" borderId="15" xfId="96" applyNumberFormat="1" applyFont="1" applyFill="1" applyBorder="1" applyAlignment="1">
      <alignment horizontal="center" wrapText="1"/>
      <protection/>
    </xf>
    <xf numFmtId="0" fontId="14" fillId="0" borderId="0" xfId="96" applyAlignment="1">
      <alignment horizontal="center"/>
      <protection/>
    </xf>
    <xf numFmtId="0" fontId="14" fillId="0" borderId="0" xfId="96">
      <alignment/>
      <protection/>
    </xf>
    <xf numFmtId="4" fontId="32" fillId="0" borderId="15" xfId="96" applyNumberFormat="1" applyFont="1" applyBorder="1" applyAlignment="1">
      <alignment horizontal="center" wrapText="1"/>
      <protection/>
    </xf>
    <xf numFmtId="0" fontId="25" fillId="0" borderId="0" xfId="97" applyFont="1" applyFill="1" applyAlignment="1">
      <alignment horizontal="left"/>
      <protection/>
    </xf>
    <xf numFmtId="0" fontId="25" fillId="0" borderId="10" xfId="97" applyFont="1" applyFill="1" applyBorder="1" applyAlignment="1">
      <alignment horizontal="left"/>
      <protection/>
    </xf>
    <xf numFmtId="0" fontId="35" fillId="0" borderId="0" xfId="94" applyFont="1" applyAlignment="1">
      <alignment horizontal="left"/>
      <protection/>
    </xf>
    <xf numFmtId="2" fontId="34" fillId="0" borderId="0" xfId="94" applyNumberFormat="1" applyFont="1" applyAlignment="1">
      <alignment horizontal="left" vertical="center" wrapText="1"/>
      <protection/>
    </xf>
    <xf numFmtId="0" fontId="34" fillId="0" borderId="0" xfId="94" applyFont="1" applyAlignment="1">
      <alignment horizontal="left" vertical="center" wrapText="1"/>
      <protection/>
    </xf>
    <xf numFmtId="0" fontId="31" fillId="0" borderId="0" xfId="94" applyFont="1" applyAlignment="1">
      <alignment horizontal="left" vertical="center" wrapText="1"/>
      <protection/>
    </xf>
    <xf numFmtId="4" fontId="31" fillId="0" borderId="0" xfId="94" applyNumberFormat="1" applyFont="1" applyAlignment="1">
      <alignment horizontal="left" vertical="center" wrapText="1"/>
      <protection/>
    </xf>
    <xf numFmtId="0" fontId="34" fillId="0" borderId="0" xfId="94" applyFont="1" applyFill="1" applyBorder="1" applyAlignment="1">
      <alignment horizontal="left" vertical="center" wrapText="1"/>
      <protection/>
    </xf>
    <xf numFmtId="0" fontId="25" fillId="0" borderId="0" xfId="97" applyFont="1" applyFill="1" applyBorder="1" applyAlignment="1">
      <alignment horizontal="left"/>
      <protection/>
    </xf>
    <xf numFmtId="2" fontId="36" fillId="0" borderId="0" xfId="94" applyNumberFormat="1" applyFont="1" applyAlignment="1">
      <alignment horizontal="left" vertical="center" wrapText="1"/>
      <protection/>
    </xf>
    <xf numFmtId="2" fontId="31" fillId="0" borderId="0" xfId="94" applyNumberFormat="1" applyFont="1" applyAlignment="1">
      <alignment horizontal="left" vertical="center" wrapText="1"/>
      <protection/>
    </xf>
    <xf numFmtId="0" fontId="25" fillId="0" borderId="0" xfId="97" applyFont="1" applyAlignment="1">
      <alignment horizontal="left"/>
      <protection/>
    </xf>
    <xf numFmtId="0" fontId="25" fillId="0" borderId="10" xfId="97" applyFont="1" applyBorder="1" applyAlignment="1">
      <alignment horizontal="left"/>
      <protection/>
    </xf>
    <xf numFmtId="2" fontId="34" fillId="0" borderId="0" xfId="94" applyNumberFormat="1" applyFont="1" applyFill="1" applyBorder="1" applyAlignment="1">
      <alignment horizontal="left" vertical="center" wrapText="1"/>
      <protection/>
    </xf>
    <xf numFmtId="0" fontId="14" fillId="0" borderId="0" xfId="96" applyAlignment="1">
      <alignment horizontal="left"/>
      <protection/>
    </xf>
    <xf numFmtId="0" fontId="30" fillId="0" borderId="0" xfId="95" applyFont="1">
      <alignment/>
      <protection/>
    </xf>
    <xf numFmtId="0" fontId="1" fillId="0" borderId="0" xfId="95">
      <alignment/>
      <protection/>
    </xf>
    <xf numFmtId="0" fontId="30" fillId="0" borderId="0" xfId="95" applyFont="1" applyAlignment="1">
      <alignment horizontal="right"/>
      <protection/>
    </xf>
    <xf numFmtId="0" fontId="30" fillId="0" borderId="15" xfId="95" applyFont="1" applyBorder="1" applyAlignment="1">
      <alignment horizontal="center" vertical="center" wrapText="1"/>
      <protection/>
    </xf>
    <xf numFmtId="0" fontId="26" fillId="0" borderId="15" xfId="95" applyFont="1" applyBorder="1" applyAlignment="1">
      <alignment horizontal="center" vertical="center" wrapText="1"/>
      <protection/>
    </xf>
    <xf numFmtId="0" fontId="43" fillId="0" borderId="15" xfId="95" applyFont="1" applyBorder="1" applyAlignment="1">
      <alignment horizontal="center" vertical="center" wrapText="1"/>
      <protection/>
    </xf>
    <xf numFmtId="0" fontId="44" fillId="0" borderId="15" xfId="95" applyFont="1" applyBorder="1" applyAlignment="1">
      <alignment horizontal="center" vertical="center" wrapText="1"/>
      <protection/>
    </xf>
    <xf numFmtId="192" fontId="30" fillId="0" borderId="15" xfId="95" applyNumberFormat="1" applyFont="1" applyBorder="1">
      <alignment/>
      <protection/>
    </xf>
    <xf numFmtId="0" fontId="29" fillId="0" borderId="15" xfId="95" applyFont="1" applyBorder="1">
      <alignment/>
      <protection/>
    </xf>
    <xf numFmtId="0" fontId="29" fillId="0" borderId="15" xfId="95" applyFont="1" applyBorder="1" applyAlignment="1">
      <alignment/>
      <protection/>
    </xf>
    <xf numFmtId="192" fontId="29" fillId="0" borderId="15" xfId="95" applyNumberFormat="1" applyFont="1" applyBorder="1">
      <alignment/>
      <protection/>
    </xf>
    <xf numFmtId="0" fontId="29" fillId="0" borderId="0" xfId="95" applyFont="1">
      <alignment/>
      <protection/>
    </xf>
    <xf numFmtId="0" fontId="10" fillId="0" borderId="0" xfId="95" applyFont="1">
      <alignment/>
      <protection/>
    </xf>
    <xf numFmtId="3" fontId="40" fillId="0" borderId="16" xfId="0" applyNumberFormat="1" applyFont="1" applyBorder="1" applyAlignment="1">
      <alignment horizontal="center" vertical="center" wrapText="1"/>
    </xf>
    <xf numFmtId="3" fontId="40" fillId="0" borderId="17" xfId="0" applyNumberFormat="1" applyFont="1" applyBorder="1" applyAlignment="1">
      <alignment horizontal="center" vertical="center" wrapText="1"/>
    </xf>
    <xf numFmtId="0" fontId="45" fillId="0" borderId="0" xfId="96" applyFont="1" applyAlignment="1">
      <alignment horizontal="left" wrapText="1"/>
      <protection/>
    </xf>
    <xf numFmtId="0" fontId="46" fillId="0" borderId="0" xfId="96" applyFont="1" applyAlignment="1">
      <alignment horizontal="left" wrapText="1"/>
      <protection/>
    </xf>
    <xf numFmtId="0" fontId="37" fillId="0" borderId="0" xfId="93" applyFont="1" applyBorder="1" applyAlignment="1">
      <alignment horizontal="center" vertical="center" wrapText="1"/>
      <protection/>
    </xf>
    <xf numFmtId="0" fontId="30" fillId="0" borderId="0" xfId="95" applyFont="1" applyAlignment="1">
      <alignment horizontal="center" wrapText="1"/>
      <protection/>
    </xf>
    <xf numFmtId="0" fontId="45" fillId="0" borderId="0" xfId="96" applyFont="1" applyAlignment="1">
      <alignment horizontal="left" wrapText="1"/>
      <protection/>
    </xf>
    <xf numFmtId="0" fontId="46" fillId="0" borderId="0" xfId="96" applyFont="1" applyAlignment="1">
      <alignment horizontal="left" wrapText="1"/>
      <protection/>
    </xf>
    <xf numFmtId="0" fontId="41" fillId="0" borderId="0" xfId="96" applyFont="1" applyAlignment="1">
      <alignment horizontal="center" vertical="center" wrapText="1"/>
      <protection/>
    </xf>
    <xf numFmtId="0" fontId="33" fillId="0" borderId="18" xfId="96" applyFont="1" applyBorder="1" applyAlignment="1">
      <alignment horizontal="center" vertical="center" wrapText="1"/>
      <protection/>
    </xf>
    <xf numFmtId="0" fontId="33" fillId="0" borderId="19" xfId="96" applyFont="1" applyBorder="1" applyAlignment="1">
      <alignment horizontal="center" vertical="center" wrapText="1"/>
      <protection/>
    </xf>
    <xf numFmtId="0" fontId="33" fillId="0" borderId="20" xfId="96" applyFont="1" applyBorder="1" applyAlignment="1">
      <alignment horizontal="center" vertical="center" wrapText="1"/>
      <protection/>
    </xf>
    <xf numFmtId="0" fontId="33" fillId="0" borderId="21" xfId="96" applyFont="1" applyBorder="1" applyAlignment="1">
      <alignment horizontal="center" vertical="center" wrapText="1"/>
      <protection/>
    </xf>
    <xf numFmtId="0" fontId="33" fillId="0" borderId="22" xfId="96" applyFont="1" applyBorder="1" applyAlignment="1">
      <alignment horizontal="center" vertical="center" wrapText="1"/>
      <protection/>
    </xf>
    <xf numFmtId="0" fontId="33" fillId="0" borderId="23" xfId="96" applyFont="1" applyBorder="1" applyAlignment="1">
      <alignment horizontal="center" vertical="center" wrapText="1"/>
      <protection/>
    </xf>
  </cellXfs>
  <cellStyles count="10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_1" xfId="90"/>
    <cellStyle name="Обычный 3" xfId="91"/>
    <cellStyle name="Обычный_1" xfId="92"/>
    <cellStyle name="Обычный_4E8C1000" xfId="93"/>
    <cellStyle name="Обычный_анализ оксане" xfId="94"/>
    <cellStyle name="Обычный_Информация о работниках, которым производится доплата до минимального размера заработной платы" xfId="95"/>
    <cellStyle name="Обычный_мониторинг общий" xfId="96"/>
    <cellStyle name="Обычный_ноябрь 2010г" xfId="97"/>
    <cellStyle name="Обычный_Численность работников  управления  образования  за  месяц(2007 г)" xfId="98"/>
    <cellStyle name="Followed Hyperlink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Связанная ячейка" xfId="107"/>
    <cellStyle name="Связанная ячейка 2" xfId="108"/>
    <cellStyle name="Стиль 1" xfId="109"/>
    <cellStyle name="Текст предупреждения" xfId="110"/>
    <cellStyle name="Текст предупреждения 2" xfId="111"/>
    <cellStyle name="Comma" xfId="112"/>
    <cellStyle name="Comma [0]" xfId="113"/>
    <cellStyle name="Хороший" xfId="114"/>
    <cellStyle name="Хороший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M10"/>
  <sheetViews>
    <sheetView zoomScalePageLayoutView="0" workbookViewId="0" topLeftCell="A1">
      <selection activeCell="D17" sqref="D17"/>
    </sheetView>
  </sheetViews>
  <sheetFormatPr defaultColWidth="10.28125" defaultRowHeight="12.75"/>
  <cols>
    <col min="1" max="1" width="6.28125" style="3" customWidth="1"/>
    <col min="2" max="2" width="32.28125" style="3" customWidth="1"/>
    <col min="3" max="4" width="35.7109375" style="3" customWidth="1"/>
    <col min="5" max="5" width="20.7109375" style="3" customWidth="1"/>
    <col min="6" max="6" width="18.57421875" style="3" customWidth="1"/>
    <col min="7" max="16384" width="10.28125" style="3" customWidth="1"/>
  </cols>
  <sheetData>
    <row r="1" spans="1:6" ht="52.5" customHeight="1" thickBot="1">
      <c r="A1" s="77" t="s">
        <v>36</v>
      </c>
      <c r="B1" s="77"/>
      <c r="C1" s="77"/>
      <c r="D1" s="77"/>
      <c r="E1" s="77"/>
      <c r="F1" s="23"/>
    </row>
    <row r="2" spans="1:8" ht="74.25" customHeight="1" thickBot="1">
      <c r="A2" s="24"/>
      <c r="B2" s="26" t="s">
        <v>33</v>
      </c>
      <c r="C2" s="27" t="s">
        <v>34</v>
      </c>
      <c r="D2" s="29" t="s">
        <v>35</v>
      </c>
      <c r="E2" s="24"/>
      <c r="F2" s="25"/>
      <c r="G2" s="4"/>
      <c r="H2" s="4"/>
    </row>
    <row r="3" spans="1:8" ht="54.75" customHeight="1" thickBot="1">
      <c r="A3" s="24"/>
      <c r="B3" s="28" t="s">
        <v>8</v>
      </c>
      <c r="C3" s="73">
        <f>(80995124+274218+300260+540000)/1000</f>
        <v>82109.602</v>
      </c>
      <c r="D3" s="74">
        <f>(3349212.79*13.2)/1000</f>
        <v>44209.608828000004</v>
      </c>
      <c r="E3" s="24"/>
      <c r="F3" s="25"/>
      <c r="G3" s="4"/>
      <c r="H3" s="4"/>
    </row>
    <row r="4" spans="1:8" ht="13.5" customHeight="1">
      <c r="A4" s="24"/>
      <c r="B4" s="24"/>
      <c r="C4" s="24"/>
      <c r="D4" s="24"/>
      <c r="E4" s="24"/>
      <c r="F4" s="25"/>
      <c r="G4" s="4"/>
      <c r="H4" s="4"/>
    </row>
    <row r="5" spans="1:8" ht="13.5" customHeight="1">
      <c r="A5" s="24"/>
      <c r="B5" s="24"/>
      <c r="C5" s="24"/>
      <c r="D5" s="24"/>
      <c r="E5" s="24"/>
      <c r="F5" s="25"/>
      <c r="G5" s="4"/>
      <c r="H5" s="4"/>
    </row>
    <row r="6" spans="1:13" s="22" customFormat="1" ht="21">
      <c r="A6" s="18" t="s">
        <v>31</v>
      </c>
      <c r="B6" s="18"/>
      <c r="C6" s="1"/>
      <c r="D6" s="1"/>
      <c r="E6" s="18" t="s">
        <v>27</v>
      </c>
      <c r="G6" s="18"/>
      <c r="H6" s="19"/>
      <c r="I6" s="20"/>
      <c r="J6" s="21"/>
      <c r="K6" s="21"/>
      <c r="L6" s="21"/>
      <c r="M6" s="21"/>
    </row>
    <row r="7" spans="1:8" ht="13.5" customHeight="1">
      <c r="A7" s="24"/>
      <c r="B7" s="24"/>
      <c r="C7" s="24"/>
      <c r="D7" s="24"/>
      <c r="E7" s="24"/>
      <c r="F7" s="25"/>
      <c r="G7" s="4"/>
      <c r="H7" s="4"/>
    </row>
    <row r="8" spans="1:5" ht="21">
      <c r="A8" s="5" t="s">
        <v>2</v>
      </c>
      <c r="B8" s="5"/>
      <c r="C8" s="6"/>
      <c r="D8" s="6"/>
      <c r="E8" s="5" t="s">
        <v>3</v>
      </c>
    </row>
    <row r="9" spans="1:5" ht="21">
      <c r="A9" s="5"/>
      <c r="B9" s="5"/>
      <c r="C9" s="5"/>
      <c r="D9" s="5"/>
      <c r="E9" s="5"/>
    </row>
    <row r="10" spans="1:5" ht="21">
      <c r="A10" s="5" t="s">
        <v>23</v>
      </c>
      <c r="B10" s="5"/>
      <c r="C10" s="6"/>
      <c r="D10" s="6"/>
      <c r="E10" s="5" t="s">
        <v>4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"/>
  <sheetViews>
    <sheetView zoomScalePageLayoutView="0" workbookViewId="0" topLeftCell="A1">
      <selection activeCell="B38" sqref="B38"/>
    </sheetView>
  </sheetViews>
  <sheetFormatPr defaultColWidth="10.28125" defaultRowHeight="12.75"/>
  <cols>
    <col min="1" max="1" width="4.7109375" style="61" customWidth="1"/>
    <col min="2" max="2" width="17.57421875" style="61" customWidth="1"/>
    <col min="3" max="3" width="34.57421875" style="61" customWidth="1"/>
    <col min="4" max="4" width="27.00390625" style="61" customWidth="1"/>
    <col min="5" max="16384" width="10.28125" style="61" customWidth="1"/>
  </cols>
  <sheetData>
    <row r="1" spans="1:5" ht="48" customHeight="1">
      <c r="A1" s="78" t="s">
        <v>50</v>
      </c>
      <c r="B1" s="78"/>
      <c r="C1" s="78"/>
      <c r="D1" s="78"/>
      <c r="E1" s="60"/>
    </row>
    <row r="2" spans="1:5" ht="15.75">
      <c r="A2" s="60"/>
      <c r="B2" s="60"/>
      <c r="C2" s="60"/>
      <c r="D2" s="62" t="s">
        <v>43</v>
      </c>
      <c r="E2" s="60"/>
    </row>
    <row r="3" spans="1:5" ht="70.5" customHeight="1">
      <c r="A3" s="63" t="s">
        <v>32</v>
      </c>
      <c r="B3" s="63" t="s">
        <v>0</v>
      </c>
      <c r="C3" s="64" t="s">
        <v>44</v>
      </c>
      <c r="D3" s="63" t="s">
        <v>45</v>
      </c>
      <c r="E3" s="60"/>
    </row>
    <row r="4" spans="1:5" ht="14.25" customHeight="1">
      <c r="A4" s="65">
        <v>1</v>
      </c>
      <c r="B4" s="65">
        <v>2</v>
      </c>
      <c r="C4" s="66">
        <v>3</v>
      </c>
      <c r="D4" s="65">
        <v>4</v>
      </c>
      <c r="E4" s="60"/>
    </row>
    <row r="5" spans="1:5" ht="15.75">
      <c r="A5" s="63">
        <v>1</v>
      </c>
      <c r="B5" s="63" t="s">
        <v>47</v>
      </c>
      <c r="C5" s="64">
        <v>0</v>
      </c>
      <c r="D5" s="67">
        <v>0</v>
      </c>
      <c r="E5" s="60"/>
    </row>
    <row r="6" spans="1:5" ht="15.75" hidden="1">
      <c r="A6" s="63">
        <v>2</v>
      </c>
      <c r="B6" s="63" t="s">
        <v>46</v>
      </c>
      <c r="C6" s="64"/>
      <c r="D6" s="67"/>
      <c r="E6" s="60"/>
    </row>
    <row r="7" spans="1:5" ht="15.75" hidden="1">
      <c r="A7" s="63">
        <v>3</v>
      </c>
      <c r="B7" s="63" t="s">
        <v>47</v>
      </c>
      <c r="C7" s="63"/>
      <c r="D7" s="67"/>
      <c r="E7" s="60"/>
    </row>
    <row r="8" spans="1:5" ht="15.75" hidden="1">
      <c r="A8" s="63">
        <v>4</v>
      </c>
      <c r="B8" s="63" t="s">
        <v>48</v>
      </c>
      <c r="C8" s="63"/>
      <c r="D8" s="67"/>
      <c r="E8" s="60"/>
    </row>
    <row r="9" spans="1:5" s="72" customFormat="1" ht="15.75">
      <c r="A9" s="68"/>
      <c r="B9" s="69" t="s">
        <v>49</v>
      </c>
      <c r="C9" s="68">
        <f>SUM(C5:C8)</f>
        <v>0</v>
      </c>
      <c r="D9" s="70">
        <f>SUM(D5:D8)</f>
        <v>0</v>
      </c>
      <c r="E9" s="71"/>
    </row>
    <row r="10" spans="1:5" ht="15.75">
      <c r="A10" s="60"/>
      <c r="B10" s="60"/>
      <c r="C10" s="60"/>
      <c r="D10" s="60"/>
      <c r="E10" s="60"/>
    </row>
    <row r="11" spans="1:48" s="11" customFormat="1" ht="19.5" customHeight="1">
      <c r="A11" s="2" t="s">
        <v>28</v>
      </c>
      <c r="B11" s="2"/>
      <c r="C11" s="2"/>
      <c r="D11" s="8"/>
      <c r="E11" s="8"/>
      <c r="F11" s="2" t="s">
        <v>3</v>
      </c>
      <c r="I11" s="2"/>
      <c r="J11" s="2"/>
      <c r="L11" s="2"/>
      <c r="O11" s="13"/>
      <c r="P11" s="10"/>
      <c r="Q11" s="15" t="s">
        <v>5</v>
      </c>
      <c r="R11" s="17">
        <v>0.12</v>
      </c>
      <c r="S11" s="15"/>
      <c r="T11" s="15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2"/>
      <c r="AG11" s="12">
        <v>5626458.464374446</v>
      </c>
      <c r="AH11" s="12" t="s">
        <v>25</v>
      </c>
      <c r="AI11" s="12"/>
      <c r="AJ11" s="12"/>
      <c r="AK11" s="10"/>
      <c r="AL11" s="10"/>
      <c r="AM11" s="10"/>
      <c r="AN11" s="10"/>
      <c r="AO11" s="12">
        <v>5626458.464374446</v>
      </c>
      <c r="AP11" s="12" t="s">
        <v>25</v>
      </c>
      <c r="AQ11" s="12"/>
      <c r="AR11" s="12"/>
      <c r="AS11" s="10"/>
      <c r="AT11" s="10"/>
      <c r="AU11" s="10"/>
      <c r="AV11" s="10"/>
    </row>
    <row r="12" spans="1:48" s="11" customFormat="1" ht="19.5" customHeight="1">
      <c r="A12" s="9" t="s">
        <v>22</v>
      </c>
      <c r="B12" s="9"/>
      <c r="C12" s="9"/>
      <c r="D12" s="9"/>
      <c r="E12" s="9"/>
      <c r="F12" s="9"/>
      <c r="I12" s="9"/>
      <c r="J12" s="9"/>
      <c r="L12" s="9"/>
      <c r="O12" s="13"/>
      <c r="P12" s="10"/>
      <c r="Q12" s="15" t="s">
        <v>1</v>
      </c>
      <c r="R12" s="17">
        <v>0.13</v>
      </c>
      <c r="S12" s="15"/>
      <c r="T12" s="15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2"/>
      <c r="AG12" s="12" t="s">
        <v>6</v>
      </c>
      <c r="AH12" s="14">
        <v>0.07</v>
      </c>
      <c r="AI12" s="12"/>
      <c r="AJ12" s="12"/>
      <c r="AK12" s="10"/>
      <c r="AL12" s="10"/>
      <c r="AM12" s="10"/>
      <c r="AN12" s="10"/>
      <c r="AO12" s="12" t="s">
        <v>6</v>
      </c>
      <c r="AP12" s="14">
        <v>0.07</v>
      </c>
      <c r="AQ12" s="12"/>
      <c r="AR12" s="12"/>
      <c r="AS12" s="10"/>
      <c r="AT12" s="10"/>
      <c r="AU12" s="10"/>
      <c r="AV12" s="10"/>
    </row>
    <row r="13" spans="1:48" s="11" customFormat="1" ht="19.5" customHeight="1">
      <c r="A13" s="2" t="s">
        <v>29</v>
      </c>
      <c r="B13" s="2"/>
      <c r="C13" s="2"/>
      <c r="D13" s="8"/>
      <c r="E13" s="8"/>
      <c r="F13" s="2" t="s">
        <v>53</v>
      </c>
      <c r="I13" s="2"/>
      <c r="J13" s="2"/>
      <c r="L13" s="2"/>
      <c r="O13" s="13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2"/>
      <c r="AG13" s="12" t="s">
        <v>7</v>
      </c>
      <c r="AH13" s="14">
        <v>0.01</v>
      </c>
      <c r="AI13" s="12"/>
      <c r="AJ13" s="12"/>
      <c r="AK13" s="10"/>
      <c r="AL13" s="10"/>
      <c r="AM13" s="10"/>
      <c r="AN13" s="10"/>
      <c r="AO13" s="12" t="s">
        <v>7</v>
      </c>
      <c r="AP13" s="14">
        <v>0.01</v>
      </c>
      <c r="AQ13" s="12"/>
      <c r="AR13" s="12"/>
      <c r="AS13" s="10"/>
      <c r="AT13" s="10"/>
      <c r="AU13" s="10"/>
      <c r="AV13" s="10"/>
    </row>
    <row r="14" spans="1:7" s="43" customFormat="1" ht="19.5" customHeight="1">
      <c r="A14" s="2" t="s">
        <v>24</v>
      </c>
      <c r="B14" s="42"/>
      <c r="C14" s="42"/>
      <c r="D14" s="42"/>
      <c r="E14" s="42"/>
      <c r="F14" s="42"/>
      <c r="G14" s="42"/>
    </row>
    <row r="15" spans="1:5" ht="15.75">
      <c r="A15" s="60"/>
      <c r="B15" s="60"/>
      <c r="C15" s="60"/>
      <c r="D15" s="60"/>
      <c r="E15" s="60"/>
    </row>
    <row r="16" spans="1:5" ht="15.75">
      <c r="A16" s="60"/>
      <c r="B16" s="60"/>
      <c r="C16" s="60"/>
      <c r="D16" s="60"/>
      <c r="E16" s="60"/>
    </row>
    <row r="17" spans="1:5" ht="15.75">
      <c r="A17" s="60"/>
      <c r="B17" s="60"/>
      <c r="C17" s="60"/>
      <c r="D17" s="60"/>
      <c r="E17" s="60"/>
    </row>
    <row r="18" spans="1:5" ht="15.75">
      <c r="A18" s="60"/>
      <c r="B18" s="60"/>
      <c r="C18" s="60"/>
      <c r="D18" s="60"/>
      <c r="E18" s="60"/>
    </row>
    <row r="19" spans="1:5" ht="15.75">
      <c r="A19" s="60"/>
      <c r="B19" s="60"/>
      <c r="C19" s="60"/>
      <c r="D19" s="60"/>
      <c r="E19" s="60"/>
    </row>
    <row r="20" spans="1:5" ht="15.75">
      <c r="A20" s="60"/>
      <c r="B20" s="60"/>
      <c r="C20" s="60"/>
      <c r="D20" s="60"/>
      <c r="E20" s="60"/>
    </row>
    <row r="21" spans="1:5" ht="15.75">
      <c r="A21" s="60"/>
      <c r="B21" s="60"/>
      <c r="C21" s="60"/>
      <c r="D21" s="60"/>
      <c r="E21" s="60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99"/>
  </sheetPr>
  <dimension ref="A1:AV27"/>
  <sheetViews>
    <sheetView tabSelected="1" view="pageBreakPreview" zoomScaleSheetLayoutView="100" zoomScalePageLayoutView="0" workbookViewId="0" topLeftCell="A1">
      <selection activeCell="F33" sqref="F33"/>
    </sheetView>
  </sheetViews>
  <sheetFormatPr defaultColWidth="9.140625" defaultRowHeight="12.75"/>
  <cols>
    <col min="1" max="1" width="9.140625" style="43" customWidth="1"/>
    <col min="2" max="2" width="15.7109375" style="42" customWidth="1"/>
    <col min="3" max="3" width="25.00390625" style="42" customWidth="1"/>
    <col min="4" max="4" width="20.7109375" style="42" customWidth="1"/>
    <col min="5" max="5" width="23.421875" style="42" customWidth="1"/>
    <col min="6" max="7" width="20.7109375" style="42" customWidth="1"/>
    <col min="8" max="16384" width="9.140625" style="43" customWidth="1"/>
  </cols>
  <sheetData>
    <row r="1" spans="1:8" s="30" customFormat="1" ht="29.25" customHeight="1">
      <c r="A1" s="81" t="s">
        <v>37</v>
      </c>
      <c r="B1" s="81"/>
      <c r="C1" s="81"/>
      <c r="D1" s="81"/>
      <c r="E1" s="81"/>
      <c r="F1" s="81"/>
      <c r="G1" s="81"/>
      <c r="H1" s="81"/>
    </row>
    <row r="2" spans="2:7" s="30" customFormat="1" ht="8.25" customHeight="1">
      <c r="B2" s="31"/>
      <c r="C2" s="31"/>
      <c r="D2" s="31"/>
      <c r="E2" s="31"/>
      <c r="F2" s="31"/>
      <c r="G2" s="31"/>
    </row>
    <row r="3" spans="2:7" s="32" customFormat="1" ht="30" customHeight="1">
      <c r="B3" s="85" t="s">
        <v>9</v>
      </c>
      <c r="C3" s="85" t="s">
        <v>38</v>
      </c>
      <c r="D3" s="82" t="s">
        <v>39</v>
      </c>
      <c r="E3" s="84"/>
      <c r="F3" s="84"/>
      <c r="G3" s="83"/>
    </row>
    <row r="4" spans="2:7" s="32" customFormat="1" ht="14.25" customHeight="1">
      <c r="B4" s="86"/>
      <c r="C4" s="86"/>
      <c r="D4" s="85" t="s">
        <v>40</v>
      </c>
      <c r="E4" s="85" t="s">
        <v>41</v>
      </c>
      <c r="F4" s="82" t="s">
        <v>42</v>
      </c>
      <c r="G4" s="83"/>
    </row>
    <row r="5" spans="2:7" s="32" customFormat="1" ht="94.5" customHeight="1">
      <c r="B5" s="87"/>
      <c r="C5" s="87"/>
      <c r="D5" s="87"/>
      <c r="E5" s="87"/>
      <c r="F5" s="33" t="s">
        <v>51</v>
      </c>
      <c r="G5" s="33" t="s">
        <v>52</v>
      </c>
    </row>
    <row r="6" spans="2:7" s="34" customFormat="1" ht="24.75" customHeight="1" hidden="1">
      <c r="B6" s="33" t="s">
        <v>10</v>
      </c>
      <c r="C6" s="35">
        <v>170</v>
      </c>
      <c r="D6" s="36">
        <v>5746.89</v>
      </c>
      <c r="E6" s="37">
        <f aca="true" t="shared" si="0" ref="E6:E17">D6/C6*1000</f>
        <v>33805.23529411765</v>
      </c>
      <c r="F6" s="36">
        <v>13089.26</v>
      </c>
      <c r="G6" s="36">
        <v>91145.62</v>
      </c>
    </row>
    <row r="7" spans="2:7" s="34" customFormat="1" ht="24.75" customHeight="1" hidden="1">
      <c r="B7" s="33" t="s">
        <v>11</v>
      </c>
      <c r="C7" s="35">
        <v>170</v>
      </c>
      <c r="D7" s="36">
        <v>7212.3</v>
      </c>
      <c r="E7" s="37">
        <f t="shared" si="0"/>
        <v>42425.29411764706</v>
      </c>
      <c r="F7" s="36">
        <v>15766.05</v>
      </c>
      <c r="G7" s="36">
        <v>123021.85</v>
      </c>
    </row>
    <row r="8" spans="2:7" s="38" customFormat="1" ht="24.75" customHeight="1" hidden="1">
      <c r="B8" s="39" t="s">
        <v>12</v>
      </c>
      <c r="C8" s="40">
        <v>170</v>
      </c>
      <c r="D8" s="44">
        <v>6385.4</v>
      </c>
      <c r="E8" s="41">
        <f t="shared" si="0"/>
        <v>37561.17647058824</v>
      </c>
      <c r="F8" s="44">
        <v>11557.4</v>
      </c>
      <c r="G8" s="44">
        <v>136333.55</v>
      </c>
    </row>
    <row r="9" spans="2:7" s="38" customFormat="1" ht="24.75" customHeight="1" hidden="1">
      <c r="B9" s="39" t="s">
        <v>13</v>
      </c>
      <c r="C9" s="40">
        <v>170</v>
      </c>
      <c r="D9" s="44">
        <v>6495.96</v>
      </c>
      <c r="E9" s="41">
        <f t="shared" si="0"/>
        <v>38211.529411764706</v>
      </c>
      <c r="F9" s="44">
        <v>10832.4</v>
      </c>
      <c r="G9" s="44">
        <v>140158.77</v>
      </c>
    </row>
    <row r="10" spans="2:7" s="38" customFormat="1" ht="24.75" customHeight="1" hidden="1">
      <c r="B10" s="39" t="s">
        <v>14</v>
      </c>
      <c r="C10" s="40">
        <v>170</v>
      </c>
      <c r="D10" s="44">
        <v>11944.339519999996</v>
      </c>
      <c r="E10" s="41">
        <f t="shared" si="0"/>
        <v>70260.82070588232</v>
      </c>
      <c r="F10" s="44">
        <v>10832.4</v>
      </c>
      <c r="G10" s="44">
        <v>210873.2</v>
      </c>
    </row>
    <row r="11" spans="2:7" s="38" customFormat="1" ht="24.75" customHeight="1" hidden="1">
      <c r="B11" s="39" t="s">
        <v>15</v>
      </c>
      <c r="C11" s="40">
        <v>168</v>
      </c>
      <c r="D11" s="40">
        <v>7492.01</v>
      </c>
      <c r="E11" s="41">
        <v>44595.29761904762</v>
      </c>
      <c r="F11" s="44">
        <v>10832.4</v>
      </c>
      <c r="G11" s="44">
        <v>411574.15</v>
      </c>
    </row>
    <row r="12" spans="2:7" s="38" customFormat="1" ht="24.75" customHeight="1" hidden="1">
      <c r="B12" s="39" t="s">
        <v>16</v>
      </c>
      <c r="C12" s="40">
        <v>169</v>
      </c>
      <c r="D12" s="40">
        <v>7167.35</v>
      </c>
      <c r="E12" s="41">
        <f t="shared" si="0"/>
        <v>42410.3550295858</v>
      </c>
      <c r="F12" s="44">
        <v>10832.4</v>
      </c>
      <c r="G12" s="44">
        <v>147327.91</v>
      </c>
    </row>
    <row r="13" spans="2:7" s="38" customFormat="1" ht="24.75" customHeight="1" hidden="1">
      <c r="B13" s="39" t="s">
        <v>17</v>
      </c>
      <c r="C13" s="40">
        <v>164</v>
      </c>
      <c r="D13" s="40">
        <v>6927.12</v>
      </c>
      <c r="E13" s="41">
        <f t="shared" si="0"/>
        <v>42238.53658536585</v>
      </c>
      <c r="F13" s="44">
        <v>13849.73</v>
      </c>
      <c r="G13" s="44">
        <v>141386.19</v>
      </c>
    </row>
    <row r="14" spans="2:7" s="38" customFormat="1" ht="24.75" customHeight="1">
      <c r="B14" s="39" t="s">
        <v>18</v>
      </c>
      <c r="C14" s="40">
        <v>162</v>
      </c>
      <c r="D14" s="44">
        <f>7153355.84/1000</f>
        <v>7153.35584</v>
      </c>
      <c r="E14" s="41">
        <f>D14/C14*1000</f>
        <v>44156.5175308642</v>
      </c>
      <c r="F14" s="44">
        <v>18010.82</v>
      </c>
      <c r="G14" s="44">
        <v>149099.99</v>
      </c>
    </row>
    <row r="15" spans="2:7" s="38" customFormat="1" ht="24.75" customHeight="1" hidden="1">
      <c r="B15" s="39" t="s">
        <v>19</v>
      </c>
      <c r="C15" s="40"/>
      <c r="D15" s="40"/>
      <c r="E15" s="41" t="e">
        <f t="shared" si="0"/>
        <v>#DIV/0!</v>
      </c>
      <c r="F15" s="40"/>
      <c r="G15" s="40"/>
    </row>
    <row r="16" spans="2:7" s="38" customFormat="1" ht="24.75" customHeight="1" hidden="1">
      <c r="B16" s="39" t="s">
        <v>20</v>
      </c>
      <c r="C16" s="40"/>
      <c r="D16" s="40"/>
      <c r="E16" s="41" t="e">
        <f t="shared" si="0"/>
        <v>#DIV/0!</v>
      </c>
      <c r="F16" s="40"/>
      <c r="G16" s="40"/>
    </row>
    <row r="17" spans="2:7" s="38" customFormat="1" ht="24.75" customHeight="1" hidden="1">
      <c r="B17" s="39" t="s">
        <v>21</v>
      </c>
      <c r="C17" s="40"/>
      <c r="D17" s="40"/>
      <c r="E17" s="41" t="e">
        <f t="shared" si="0"/>
        <v>#DIV/0!</v>
      </c>
      <c r="F17" s="40"/>
      <c r="G17" s="40"/>
    </row>
    <row r="19" spans="1:7" ht="40.5" customHeight="1">
      <c r="A19" s="79" t="s">
        <v>55</v>
      </c>
      <c r="B19" s="80"/>
      <c r="C19" s="80"/>
      <c r="D19" s="80"/>
      <c r="E19" s="80"/>
      <c r="F19" s="80"/>
      <c r="G19" s="80"/>
    </row>
    <row r="20" spans="1:48" s="11" customFormat="1" ht="62.25" customHeight="1">
      <c r="A20" s="79" t="s">
        <v>54</v>
      </c>
      <c r="B20" s="80"/>
      <c r="C20" s="80"/>
      <c r="D20" s="80"/>
      <c r="E20" s="80"/>
      <c r="F20" s="80"/>
      <c r="G20" s="80"/>
      <c r="I20" s="7"/>
      <c r="J20" s="7"/>
      <c r="L20" s="7"/>
      <c r="O20" s="13"/>
      <c r="P20" s="10"/>
      <c r="Q20" s="15"/>
      <c r="R20" s="15"/>
      <c r="S20" s="15"/>
      <c r="T20" s="16">
        <f>Q17-Q19</f>
        <v>0</v>
      </c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2" t="e">
        <f>AG19*#REF!*#REF!</f>
        <v>#REF!</v>
      </c>
      <c r="AG20" s="12"/>
      <c r="AH20" s="12"/>
      <c r="AI20" s="12"/>
      <c r="AJ20" s="12"/>
      <c r="AK20" s="10"/>
      <c r="AL20" s="10"/>
      <c r="AM20" s="10"/>
      <c r="AN20" s="10"/>
      <c r="AO20" s="12"/>
      <c r="AP20" s="12"/>
      <c r="AQ20" s="12"/>
      <c r="AR20" s="12"/>
      <c r="AS20" s="10"/>
      <c r="AT20" s="10"/>
      <c r="AU20" s="10"/>
      <c r="AV20" s="10"/>
    </row>
    <row r="21" spans="1:48" s="11" customFormat="1" ht="21.75" customHeight="1">
      <c r="A21" s="75"/>
      <c r="B21" s="76"/>
      <c r="C21" s="76"/>
      <c r="D21" s="76"/>
      <c r="E21" s="76"/>
      <c r="F21" s="76"/>
      <c r="G21" s="76"/>
      <c r="I21" s="7"/>
      <c r="J21" s="7"/>
      <c r="L21" s="7"/>
      <c r="O21" s="13"/>
      <c r="P21" s="10"/>
      <c r="Q21" s="15"/>
      <c r="R21" s="15"/>
      <c r="S21" s="15"/>
      <c r="T21" s="16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2"/>
      <c r="AG21" s="12"/>
      <c r="AH21" s="12"/>
      <c r="AI21" s="12"/>
      <c r="AJ21" s="12"/>
      <c r="AK21" s="10"/>
      <c r="AL21" s="10"/>
      <c r="AM21" s="10"/>
      <c r="AN21" s="10"/>
      <c r="AO21" s="12"/>
      <c r="AP21" s="12"/>
      <c r="AQ21" s="12"/>
      <c r="AR21" s="12"/>
      <c r="AS21" s="10"/>
      <c r="AT21" s="10"/>
      <c r="AU21" s="10"/>
      <c r="AV21" s="10"/>
    </row>
    <row r="22" spans="1:48" s="47" customFormat="1" ht="19.5" customHeight="1">
      <c r="A22" s="45" t="s">
        <v>26</v>
      </c>
      <c r="B22" s="45"/>
      <c r="C22" s="45"/>
      <c r="D22" s="46"/>
      <c r="E22" s="46"/>
      <c r="F22" s="45" t="s">
        <v>27</v>
      </c>
      <c r="I22" s="45"/>
      <c r="J22" s="45"/>
      <c r="L22" s="45"/>
      <c r="O22" s="48"/>
      <c r="P22" s="49"/>
      <c r="Q22" s="50"/>
      <c r="R22" s="50"/>
      <c r="S22" s="50"/>
      <c r="T22" s="51">
        <f>Q18-Q20</f>
        <v>0</v>
      </c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52" t="e">
        <f>AG20*#REF!*#REF!</f>
        <v>#REF!</v>
      </c>
      <c r="AG22" s="52"/>
      <c r="AH22" s="52"/>
      <c r="AI22" s="52"/>
      <c r="AJ22" s="52"/>
      <c r="AK22" s="49"/>
      <c r="AL22" s="49"/>
      <c r="AM22" s="49"/>
      <c r="AN22" s="49"/>
      <c r="AO22" s="52"/>
      <c r="AP22" s="52"/>
      <c r="AQ22" s="52"/>
      <c r="AR22" s="52"/>
      <c r="AS22" s="49"/>
      <c r="AT22" s="49"/>
      <c r="AU22" s="49"/>
      <c r="AV22" s="49"/>
    </row>
    <row r="23" spans="1:48" s="47" customFormat="1" ht="19.5" customHeight="1">
      <c r="A23" s="45"/>
      <c r="B23" s="45"/>
      <c r="C23" s="45"/>
      <c r="D23" s="45"/>
      <c r="E23" s="45"/>
      <c r="F23" s="45"/>
      <c r="I23" s="45"/>
      <c r="J23" s="53"/>
      <c r="L23" s="45"/>
      <c r="O23" s="54"/>
      <c r="P23" s="49"/>
      <c r="Q23" s="50" t="s">
        <v>30</v>
      </c>
      <c r="R23" s="55">
        <v>0.67</v>
      </c>
      <c r="S23" s="50">
        <v>0.83</v>
      </c>
      <c r="T23" s="50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52"/>
      <c r="AG23" s="52">
        <v>3970</v>
      </c>
      <c r="AH23" s="52"/>
      <c r="AI23" s="52"/>
      <c r="AJ23" s="52"/>
      <c r="AK23" s="49"/>
      <c r="AL23" s="49"/>
      <c r="AM23" s="49"/>
      <c r="AN23" s="49"/>
      <c r="AO23" s="52">
        <v>3970</v>
      </c>
      <c r="AP23" s="52"/>
      <c r="AQ23" s="52"/>
      <c r="AR23" s="52"/>
      <c r="AS23" s="49"/>
      <c r="AT23" s="49"/>
      <c r="AU23" s="49"/>
      <c r="AV23" s="49"/>
    </row>
    <row r="24" spans="1:48" s="47" customFormat="1" ht="19.5" customHeight="1" hidden="1">
      <c r="A24" s="56" t="s">
        <v>28</v>
      </c>
      <c r="B24" s="56"/>
      <c r="C24" s="56"/>
      <c r="D24" s="57"/>
      <c r="E24" s="57"/>
      <c r="F24" s="56" t="s">
        <v>3</v>
      </c>
      <c r="I24" s="56"/>
      <c r="J24" s="56"/>
      <c r="L24" s="56"/>
      <c r="O24" s="48"/>
      <c r="P24" s="49"/>
      <c r="Q24" s="50" t="s">
        <v>5</v>
      </c>
      <c r="R24" s="55">
        <v>0.12</v>
      </c>
      <c r="S24" s="50"/>
      <c r="T24" s="50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52"/>
      <c r="AG24" s="52">
        <v>5626458.464374446</v>
      </c>
      <c r="AH24" s="52" t="s">
        <v>25</v>
      </c>
      <c r="AI24" s="52"/>
      <c r="AJ24" s="52"/>
      <c r="AK24" s="49"/>
      <c r="AL24" s="49"/>
      <c r="AM24" s="49"/>
      <c r="AN24" s="49"/>
      <c r="AO24" s="52">
        <v>5626458.464374446</v>
      </c>
      <c r="AP24" s="52" t="s">
        <v>25</v>
      </c>
      <c r="AQ24" s="52"/>
      <c r="AR24" s="52"/>
      <c r="AS24" s="49"/>
      <c r="AT24" s="49"/>
      <c r="AU24" s="49"/>
      <c r="AV24" s="49"/>
    </row>
    <row r="25" spans="1:48" s="47" customFormat="1" ht="19.5" customHeight="1" hidden="1">
      <c r="A25" s="56" t="s">
        <v>22</v>
      </c>
      <c r="B25" s="56"/>
      <c r="C25" s="56"/>
      <c r="D25" s="56"/>
      <c r="E25" s="56"/>
      <c r="F25" s="56"/>
      <c r="I25" s="56"/>
      <c r="J25" s="56"/>
      <c r="L25" s="56"/>
      <c r="O25" s="48"/>
      <c r="P25" s="49"/>
      <c r="Q25" s="50" t="s">
        <v>1</v>
      </c>
      <c r="R25" s="55">
        <v>0.13</v>
      </c>
      <c r="S25" s="50"/>
      <c r="T25" s="50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52"/>
      <c r="AG25" s="52" t="s">
        <v>6</v>
      </c>
      <c r="AH25" s="58">
        <v>0.07</v>
      </c>
      <c r="AI25" s="52"/>
      <c r="AJ25" s="52"/>
      <c r="AK25" s="49"/>
      <c r="AL25" s="49"/>
      <c r="AM25" s="49"/>
      <c r="AN25" s="49"/>
      <c r="AO25" s="52" t="s">
        <v>6</v>
      </c>
      <c r="AP25" s="58">
        <v>0.07</v>
      </c>
      <c r="AQ25" s="52"/>
      <c r="AR25" s="52"/>
      <c r="AS25" s="49"/>
      <c r="AT25" s="49"/>
      <c r="AU25" s="49"/>
      <c r="AV25" s="49"/>
    </row>
    <row r="26" spans="1:48" s="47" customFormat="1" ht="20.25" customHeight="1">
      <c r="A26" s="56" t="s">
        <v>29</v>
      </c>
      <c r="B26" s="56"/>
      <c r="C26" s="56"/>
      <c r="D26" s="57"/>
      <c r="E26" s="57"/>
      <c r="F26" s="56" t="s">
        <v>53</v>
      </c>
      <c r="I26" s="56"/>
      <c r="J26" s="56"/>
      <c r="L26" s="56"/>
      <c r="O26" s="48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52"/>
      <c r="AG26" s="52" t="s">
        <v>7</v>
      </c>
      <c r="AH26" s="58">
        <v>0.01</v>
      </c>
      <c r="AI26" s="52"/>
      <c r="AJ26" s="52"/>
      <c r="AK26" s="49"/>
      <c r="AL26" s="49"/>
      <c r="AM26" s="49"/>
      <c r="AN26" s="49"/>
      <c r="AO26" s="52" t="s">
        <v>7</v>
      </c>
      <c r="AP26" s="58">
        <v>0.01</v>
      </c>
      <c r="AQ26" s="52"/>
      <c r="AR26" s="52"/>
      <c r="AS26" s="49"/>
      <c r="AT26" s="49"/>
      <c r="AU26" s="49"/>
      <c r="AV26" s="49"/>
    </row>
    <row r="27" s="59" customFormat="1" ht="19.5" customHeight="1">
      <c r="A27" s="56" t="s">
        <v>24</v>
      </c>
    </row>
  </sheetData>
  <sheetProtection/>
  <mergeCells count="9">
    <mergeCell ref="A19:G19"/>
    <mergeCell ref="A20:G20"/>
    <mergeCell ref="A1:H1"/>
    <mergeCell ref="F4:G4"/>
    <mergeCell ref="D3:G3"/>
    <mergeCell ref="B3:B5"/>
    <mergeCell ref="C3:C5"/>
    <mergeCell ref="D4:D5"/>
    <mergeCell ref="E4:E5"/>
  </mergeCells>
  <printOptions/>
  <pageMargins left="0.17" right="0.14" top="0.69" bottom="0.16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kopytovatn</cp:lastModifiedBy>
  <cp:lastPrinted>2012-10-11T10:01:33Z</cp:lastPrinted>
  <dcterms:created xsi:type="dcterms:W3CDTF">2012-01-09T06:13:32Z</dcterms:created>
  <dcterms:modified xsi:type="dcterms:W3CDTF">2012-10-15T08:18:14Z</dcterms:modified>
  <cp:category/>
  <cp:version/>
  <cp:contentType/>
  <cp:contentStatus/>
</cp:coreProperties>
</file>